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group1\grp_lhclerc\Tribe PI plan and contracts\2017\Benefit Matricies\"/>
    </mc:Choice>
  </mc:AlternateContent>
  <bookViews>
    <workbookView xWindow="0" yWindow="0" windowWidth="19110" windowHeight="12540"/>
  </bookViews>
  <sheets>
    <sheet name="Fuel Cost" sheetId="1" r:id="rId1"/>
    <sheet name="Fuel Usage Points" sheetId="2" r:id="rId2"/>
    <sheet name="Poverty Level Points" sheetId="3" r:id="rId3"/>
  </sheets>
  <calcPr calcId="152511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  <c r="A23" i="1" l="1"/>
  <c r="A20" i="1"/>
  <c r="A21" i="1"/>
  <c r="A22" i="1"/>
  <c r="A24" i="1"/>
  <c r="A25" i="1"/>
  <c r="A26" i="1"/>
  <c r="A17" i="1"/>
  <c r="A19" i="1"/>
  <c r="A18" i="1"/>
  <c r="C30" i="1" l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D29" i="1"/>
  <c r="E29" i="1"/>
  <c r="F29" i="1"/>
  <c r="G29" i="1"/>
  <c r="H29" i="1"/>
  <c r="C29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D17" i="1"/>
  <c r="E17" i="1"/>
  <c r="F17" i="1"/>
  <c r="G17" i="1"/>
  <c r="H17" i="1"/>
  <c r="C17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F6" i="1"/>
  <c r="F7" i="1"/>
  <c r="F8" i="1"/>
  <c r="F9" i="1"/>
  <c r="F10" i="1"/>
  <c r="F11" i="1"/>
  <c r="F12" i="1"/>
  <c r="F13" i="1"/>
  <c r="F14" i="1"/>
  <c r="E6" i="1"/>
  <c r="E7" i="1"/>
  <c r="E8" i="1"/>
  <c r="E9" i="1"/>
  <c r="E10" i="1"/>
  <c r="E11" i="1"/>
  <c r="E12" i="1"/>
  <c r="E13" i="1"/>
  <c r="E14" i="1"/>
  <c r="D6" i="1"/>
  <c r="D7" i="1"/>
  <c r="D8" i="1"/>
  <c r="D9" i="1"/>
  <c r="D10" i="1"/>
  <c r="D11" i="1"/>
  <c r="D12" i="1"/>
  <c r="D13" i="1"/>
  <c r="D14" i="1"/>
  <c r="D5" i="1"/>
  <c r="E5" i="1"/>
  <c r="F5" i="1"/>
  <c r="C6" i="1"/>
  <c r="C7" i="1"/>
  <c r="C8" i="1"/>
  <c r="C9" i="1"/>
  <c r="C10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<sst xmlns="http://schemas.openxmlformats.org/spreadsheetml/2006/main" count="34" uniqueCount="31">
  <si>
    <t># Rooms</t>
  </si>
  <si>
    <t>Fuel Type/Cost</t>
  </si>
  <si>
    <t>Kersosene</t>
  </si>
  <si>
    <t>Fuel Oil</t>
  </si>
  <si>
    <t>Propane</t>
  </si>
  <si>
    <t>Electric</t>
  </si>
  <si>
    <t xml:space="preserve">Wood </t>
  </si>
  <si>
    <t>Pellets</t>
  </si>
  <si>
    <t>75% Poverty</t>
  </si>
  <si>
    <t>125% Poverty</t>
  </si>
  <si>
    <t>150% Poverty</t>
  </si>
  <si>
    <t>POINTS AWARD</t>
  </si>
  <si>
    <t xml:space="preserve">75% Poverty per family size </t>
  </si>
  <si>
    <t>Points AWARDED</t>
  </si>
  <si>
    <t>125% Poverty per family size</t>
  </si>
  <si>
    <t>150% Poverty per family size</t>
  </si>
  <si>
    <t>$ of Fuel Consumption</t>
  </si>
  <si>
    <t>100% Poverty per family size</t>
  </si>
  <si>
    <t>100% Poverty</t>
  </si>
  <si>
    <t>Mobile/Modular Homes (older than 1976)</t>
  </si>
  <si>
    <t>Site-Built &amp; Modular Homes built after 1976</t>
  </si>
  <si>
    <t xml:space="preserve">Apartment (constituted by 3 or more separate living spaces in one structure) </t>
  </si>
  <si>
    <t>0 - 1000</t>
  </si>
  <si>
    <t>1001 - 2100</t>
  </si>
  <si>
    <t>2101 - 3200</t>
  </si>
  <si>
    <t>3201 - 4300</t>
  </si>
  <si>
    <t>4301 - 5400</t>
  </si>
  <si>
    <t>5401 - 6500</t>
  </si>
  <si>
    <t>6501 - 7600</t>
  </si>
  <si>
    <t>7601 &amp; up</t>
  </si>
  <si>
    <t>Percent of Poverty by Family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</si>
</sst>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8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2" fontId="0" fillId="0" borderId="1" xfId="0" applyNumberFormat="1" applyBorder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6" fillId="0" borderId="3" xfId="0" applyFont="1" applyBorder="1" applyAlignment="1">
      <alignment horizontal="center" wrapText="1"/>
    </xf>
    <xf numFmtId="0" fontId="2" fillId="0" borderId="3" xfId="0" applyFont="1" applyBorder="1"/>
    <xf numFmtId="0" fontId="5" fillId="0" borderId="9" xfId="0" applyFont="1" applyBorder="1" applyAlignment="1">
      <alignment horizontal="center" wrapText="1"/>
    </xf>
    <xf numFmtId="0" fontId="2" fillId="0" borderId="7" xfId="0" applyFont="1" applyBorder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center" shrinkToFit="1"/>
    </xf>
    <xf numFmtId="0" fontId="5" fillId="0" borderId="3" xfId="0" applyFont="1" applyBorder="1"/>
    <xf numFmtId="0" fontId="5" fillId="0" borderId="9" xfId="0" applyFont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" totalsRowShown="0" headerRowDxfId="13" headerRowBorderDxfId="12" tableBorderDxfId="11" totalsRowBorderDxfId="10">
  <autoFilter ref="A1:E10"/>
  <tableColumns count="5">
    <tableColumn id="1" name="$ of Fuel Consumption" dataDxfId="9"/>
    <tableColumn id="2" name="75% Poverty" dataDxfId="8"/>
    <tableColumn id="4" name="100% Poverty" dataDxfId="7"/>
    <tableColumn id="6" name="125% Poverty" dataDxfId="6"/>
    <tableColumn id="8" name="150% Poverty" dataDxfId="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5" totalsRowShown="0" headerRowBorderDxfId="4" tableBorderDxfId="3" totalsRowBorderDxfId="2">
  <autoFilter ref="A1:B5"/>
  <tableColumns count="2">
    <tableColumn id="1" name="Percent of Poverty by Family Size" dataDxfId="1"/>
    <tableColumn id="2" name="Points AWARDED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5" workbookViewId="0">
      <selection activeCell="A15" sqref="A15"/>
    </sheetView>
  </sheetViews>
  <sheetFormatPr defaultRowHeight="15.75" x14ac:dyDescent="0.25"/>
  <cols>
    <col min="1" max="1" width="13.28515625" style="1" customWidth="1"/>
    <col min="2" max="2" width="5.7109375" style="2" customWidth="1"/>
    <col min="3" max="3" width="11.28515625" bestFit="1" customWidth="1"/>
    <col min="4" max="5" width="9.85546875" bestFit="1" customWidth="1"/>
    <col min="6" max="6" width="10.5703125" bestFit="1" customWidth="1"/>
    <col min="7" max="8" width="9.85546875" bestFit="1" customWidth="1"/>
  </cols>
  <sheetData>
    <row r="1" spans="1:8" s="4" customFormat="1" ht="18.75" x14ac:dyDescent="0.3">
      <c r="A1" s="33" t="s">
        <v>0</v>
      </c>
      <c r="B1" s="34"/>
      <c r="C1" s="32" t="s">
        <v>1</v>
      </c>
      <c r="D1" s="32"/>
      <c r="E1" s="32"/>
      <c r="F1" s="32"/>
      <c r="G1" s="32"/>
      <c r="H1" s="32"/>
    </row>
    <row r="2" spans="1:8" s="3" customFormat="1" x14ac:dyDescent="0.25">
      <c r="A2" s="35"/>
      <c r="B2" s="36"/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x14ac:dyDescent="0.25">
      <c r="A3" s="5"/>
      <c r="B3" s="6"/>
      <c r="C3" s="7">
        <v>30.07</v>
      </c>
      <c r="D3" s="7">
        <v>26.39</v>
      </c>
      <c r="E3" s="7">
        <v>33.94</v>
      </c>
      <c r="F3" s="7">
        <v>43.96</v>
      </c>
      <c r="G3" s="7">
        <v>10.5</v>
      </c>
      <c r="H3" s="7">
        <v>14.18</v>
      </c>
    </row>
    <row r="4" spans="1:8" x14ac:dyDescent="0.25">
      <c r="A4" s="37" t="s">
        <v>20</v>
      </c>
      <c r="B4" s="38"/>
      <c r="C4" s="39"/>
      <c r="D4" s="39"/>
      <c r="E4" s="39"/>
      <c r="F4" s="39"/>
      <c r="G4" s="39"/>
      <c r="H4" s="40"/>
    </row>
    <row r="5" spans="1:8" x14ac:dyDescent="0.25">
      <c r="A5" s="9">
        <v>19.239000000000001</v>
      </c>
      <c r="B5" s="6">
        <v>1</v>
      </c>
      <c r="C5" s="11">
        <f>$A5*C$3</f>
        <v>578.51673000000005</v>
      </c>
      <c r="D5" s="11">
        <f t="shared" ref="D5:H15" si="0">$A5*D$3</f>
        <v>507.71721000000002</v>
      </c>
      <c r="E5" s="11">
        <f t="shared" si="0"/>
        <v>652.97165999999993</v>
      </c>
      <c r="F5" s="11">
        <f t="shared" si="0"/>
        <v>845.74644000000001</v>
      </c>
      <c r="G5" s="11">
        <f t="shared" si="0"/>
        <v>202.0095</v>
      </c>
      <c r="H5" s="11">
        <f t="shared" si="0"/>
        <v>272.80902000000003</v>
      </c>
    </row>
    <row r="6" spans="1:8" x14ac:dyDescent="0.25">
      <c r="A6" s="9">
        <v>38.476999999999997</v>
      </c>
      <c r="B6" s="6">
        <v>2</v>
      </c>
      <c r="C6" s="11">
        <f t="shared" ref="C6:C15" si="1">$A6*C$3</f>
        <v>1157.0033899999999</v>
      </c>
      <c r="D6" s="11">
        <f t="shared" si="0"/>
        <v>1015.4080299999999</v>
      </c>
      <c r="E6" s="11">
        <f t="shared" si="0"/>
        <v>1305.9093799999998</v>
      </c>
      <c r="F6" s="11">
        <f t="shared" si="0"/>
        <v>1691.4489199999998</v>
      </c>
      <c r="G6" s="11">
        <f t="shared" si="0"/>
        <v>404.00849999999997</v>
      </c>
      <c r="H6" s="11">
        <f t="shared" si="0"/>
        <v>545.60385999999994</v>
      </c>
    </row>
    <row r="7" spans="1:8" x14ac:dyDescent="0.25">
      <c r="A7" s="9">
        <v>57.716000000000001</v>
      </c>
      <c r="B7" s="6">
        <v>3</v>
      </c>
      <c r="C7" s="11">
        <f t="shared" si="1"/>
        <v>1735.5201200000001</v>
      </c>
      <c r="D7" s="11">
        <f t="shared" si="0"/>
        <v>1523.1252400000001</v>
      </c>
      <c r="E7" s="11">
        <f t="shared" si="0"/>
        <v>1958.88104</v>
      </c>
      <c r="F7" s="11">
        <f t="shared" si="0"/>
        <v>2537.1953600000002</v>
      </c>
      <c r="G7" s="11">
        <f t="shared" si="0"/>
        <v>606.01800000000003</v>
      </c>
      <c r="H7" s="11">
        <f t="shared" si="0"/>
        <v>818.41287999999997</v>
      </c>
    </row>
    <row r="8" spans="1:8" x14ac:dyDescent="0.25">
      <c r="A8" s="9">
        <v>76.954999999999998</v>
      </c>
      <c r="B8" s="6">
        <v>4</v>
      </c>
      <c r="C8" s="11">
        <f t="shared" si="1"/>
        <v>2314.03685</v>
      </c>
      <c r="D8" s="11">
        <f t="shared" si="0"/>
        <v>2030.8424500000001</v>
      </c>
      <c r="E8" s="11">
        <f t="shared" si="0"/>
        <v>2611.8526999999999</v>
      </c>
      <c r="F8" s="11">
        <f t="shared" si="0"/>
        <v>3382.9418000000001</v>
      </c>
      <c r="G8" s="11">
        <f t="shared" si="0"/>
        <v>808.02750000000003</v>
      </c>
      <c r="H8" s="11">
        <f t="shared" si="0"/>
        <v>1091.2219</v>
      </c>
    </row>
    <row r="9" spans="1:8" x14ac:dyDescent="0.25">
      <c r="A9" s="9">
        <v>96.192999999999998</v>
      </c>
      <c r="B9" s="6">
        <v>5</v>
      </c>
      <c r="C9" s="11">
        <f t="shared" si="1"/>
        <v>2892.52351</v>
      </c>
      <c r="D9" s="11">
        <f t="shared" si="0"/>
        <v>2538.5332699999999</v>
      </c>
      <c r="E9" s="11">
        <f t="shared" si="0"/>
        <v>3264.7904199999998</v>
      </c>
      <c r="F9" s="11">
        <f t="shared" si="0"/>
        <v>4228.6442800000004</v>
      </c>
      <c r="G9" s="11">
        <f t="shared" si="0"/>
        <v>1010.0264999999999</v>
      </c>
      <c r="H9" s="11">
        <f t="shared" si="0"/>
        <v>1364.01674</v>
      </c>
    </row>
    <row r="10" spans="1:8" x14ac:dyDescent="0.25">
      <c r="A10" s="9">
        <v>115.432</v>
      </c>
      <c r="B10" s="6">
        <v>6</v>
      </c>
      <c r="C10" s="11">
        <f t="shared" si="1"/>
        <v>3471.0402400000003</v>
      </c>
      <c r="D10" s="11">
        <f t="shared" si="0"/>
        <v>3046.2504800000002</v>
      </c>
      <c r="E10" s="11">
        <f t="shared" si="0"/>
        <v>3917.76208</v>
      </c>
      <c r="F10" s="11">
        <f t="shared" si="0"/>
        <v>5074.3907200000003</v>
      </c>
      <c r="G10" s="11">
        <f t="shared" si="0"/>
        <v>1212.0360000000001</v>
      </c>
      <c r="H10" s="11">
        <f t="shared" si="0"/>
        <v>1636.8257599999999</v>
      </c>
    </row>
    <row r="11" spans="1:8" x14ac:dyDescent="0.25">
      <c r="A11" s="9">
        <v>134.67099999999999</v>
      </c>
      <c r="B11" s="6">
        <v>7</v>
      </c>
      <c r="C11" s="11">
        <f t="shared" si="1"/>
        <v>4049.5569699999996</v>
      </c>
      <c r="D11" s="11">
        <f t="shared" si="0"/>
        <v>3553.9676899999999</v>
      </c>
      <c r="E11" s="11">
        <f t="shared" si="0"/>
        <v>4570.7337399999997</v>
      </c>
      <c r="F11" s="11">
        <f t="shared" si="0"/>
        <v>5920.1371600000002</v>
      </c>
      <c r="G11" s="11">
        <f t="shared" si="0"/>
        <v>1414.0454999999999</v>
      </c>
      <c r="H11" s="11">
        <f t="shared" si="0"/>
        <v>1909.6347799999999</v>
      </c>
    </row>
    <row r="12" spans="1:8" x14ac:dyDescent="0.25">
      <c r="A12" s="15">
        <v>153.91</v>
      </c>
      <c r="B12" s="6">
        <v>8</v>
      </c>
      <c r="C12" s="11">
        <f t="shared" si="1"/>
        <v>4628.0736999999999</v>
      </c>
      <c r="D12" s="11">
        <f t="shared" si="0"/>
        <v>4061.6849000000002</v>
      </c>
      <c r="E12" s="11">
        <f t="shared" si="0"/>
        <v>5223.7053999999998</v>
      </c>
      <c r="F12" s="11">
        <f t="shared" si="0"/>
        <v>6765.8836000000001</v>
      </c>
      <c r="G12" s="11">
        <f t="shared" si="0"/>
        <v>1616.0550000000001</v>
      </c>
      <c r="H12" s="11">
        <f t="shared" si="0"/>
        <v>2182.4438</v>
      </c>
    </row>
    <row r="13" spans="1:8" x14ac:dyDescent="0.25">
      <c r="A13" s="9">
        <v>173.148</v>
      </c>
      <c r="B13" s="6">
        <v>9</v>
      </c>
      <c r="C13" s="11">
        <f t="shared" si="1"/>
        <v>5206.5603599999995</v>
      </c>
      <c r="D13" s="11">
        <f t="shared" si="0"/>
        <v>4569.37572</v>
      </c>
      <c r="E13" s="11">
        <f t="shared" si="0"/>
        <v>5876.6431199999997</v>
      </c>
      <c r="F13" s="11">
        <f t="shared" si="0"/>
        <v>7611.58608</v>
      </c>
      <c r="G13" s="11">
        <f t="shared" si="0"/>
        <v>1818.0539999999999</v>
      </c>
      <c r="H13" s="11">
        <f t="shared" si="0"/>
        <v>2455.23864</v>
      </c>
    </row>
    <row r="14" spans="1:8" x14ac:dyDescent="0.25">
      <c r="A14" s="9">
        <v>192.387</v>
      </c>
      <c r="B14" s="6">
        <v>10</v>
      </c>
      <c r="C14" s="11">
        <f t="shared" si="1"/>
        <v>5785.0770899999998</v>
      </c>
      <c r="D14" s="11">
        <f t="shared" si="0"/>
        <v>5077.0929299999998</v>
      </c>
      <c r="E14" s="11">
        <f t="shared" si="0"/>
        <v>6529.6147799999999</v>
      </c>
      <c r="F14" s="11">
        <f t="shared" si="0"/>
        <v>8457.3325199999999</v>
      </c>
      <c r="G14" s="11">
        <f t="shared" si="0"/>
        <v>2020.0635</v>
      </c>
      <c r="H14" s="11">
        <f t="shared" si="0"/>
        <v>2728.0476600000002</v>
      </c>
    </row>
    <row r="15" spans="1:8" x14ac:dyDescent="0.25">
      <c r="A15" s="31">
        <v>211.62566666666601</v>
      </c>
      <c r="B15" s="6">
        <v>11</v>
      </c>
      <c r="C15" s="11">
        <f t="shared" si="1"/>
        <v>6363.5837966666468</v>
      </c>
      <c r="D15" s="11">
        <f t="shared" si="0"/>
        <v>5584.8013433333163</v>
      </c>
      <c r="E15" s="11">
        <f t="shared" si="0"/>
        <v>7182.5751266666439</v>
      </c>
      <c r="F15" s="11">
        <f t="shared" si="0"/>
        <v>9303.064306666638</v>
      </c>
      <c r="G15" s="11">
        <f t="shared" si="0"/>
        <v>2222.0694999999932</v>
      </c>
      <c r="H15" s="11">
        <f t="shared" si="0"/>
        <v>3000.8519533333238</v>
      </c>
    </row>
    <row r="16" spans="1:8" x14ac:dyDescent="0.25">
      <c r="A16" s="37" t="s">
        <v>19</v>
      </c>
      <c r="B16" s="38"/>
      <c r="C16" s="39"/>
      <c r="D16" s="39"/>
      <c r="E16" s="39"/>
      <c r="F16" s="39"/>
      <c r="G16" s="39"/>
      <c r="H16" s="40"/>
    </row>
    <row r="17" spans="1:8" x14ac:dyDescent="0.25">
      <c r="A17" s="16">
        <f>(A5*30%)+A5</f>
        <v>25.0107</v>
      </c>
      <c r="B17" s="6">
        <v>1</v>
      </c>
      <c r="C17" s="11">
        <f>$A17*C$3</f>
        <v>752.07174899999995</v>
      </c>
      <c r="D17" s="11">
        <f t="shared" ref="D17:H26" si="2">$A17*D$3</f>
        <v>660.03237300000001</v>
      </c>
      <c r="E17" s="11">
        <f t="shared" si="2"/>
        <v>848.86315799999988</v>
      </c>
      <c r="F17" s="11">
        <f t="shared" si="2"/>
        <v>1099.470372</v>
      </c>
      <c r="G17" s="11">
        <f t="shared" si="2"/>
        <v>262.61234999999999</v>
      </c>
      <c r="H17" s="11">
        <f t="shared" si="2"/>
        <v>354.651726</v>
      </c>
    </row>
    <row r="18" spans="1:8" x14ac:dyDescent="0.25">
      <c r="A18" s="16">
        <f>(A6*0.31)+A6</f>
        <v>50.404869999999995</v>
      </c>
      <c r="B18" s="6">
        <v>2</v>
      </c>
      <c r="C18" s="11">
        <f t="shared" ref="C18:C26" si="3">$A18*C$3</f>
        <v>1515.6744408999998</v>
      </c>
      <c r="D18" s="11">
        <f t="shared" si="2"/>
        <v>1330.1845192999999</v>
      </c>
      <c r="E18" s="11">
        <f t="shared" si="2"/>
        <v>1710.7412877999998</v>
      </c>
      <c r="F18" s="11">
        <f t="shared" si="2"/>
        <v>2215.7980852000001</v>
      </c>
      <c r="G18" s="11">
        <f t="shared" si="2"/>
        <v>529.25113499999998</v>
      </c>
      <c r="H18" s="11">
        <f t="shared" si="2"/>
        <v>714.74105659999987</v>
      </c>
    </row>
    <row r="19" spans="1:8" x14ac:dyDescent="0.25">
      <c r="A19" s="16">
        <f>(A7*0.31)+A7</f>
        <v>75.607960000000006</v>
      </c>
      <c r="B19" s="6">
        <v>3</v>
      </c>
      <c r="C19" s="11">
        <f t="shared" si="3"/>
        <v>2273.5313572</v>
      </c>
      <c r="D19" s="11">
        <f t="shared" si="2"/>
        <v>1995.2940644000003</v>
      </c>
      <c r="E19" s="11">
        <f t="shared" si="2"/>
        <v>2566.1341624000002</v>
      </c>
      <c r="F19" s="11">
        <f t="shared" si="2"/>
        <v>3323.7259216000002</v>
      </c>
      <c r="G19" s="11">
        <f t="shared" si="2"/>
        <v>793.88358000000005</v>
      </c>
      <c r="H19" s="11">
        <f t="shared" si="2"/>
        <v>1072.1208728000001</v>
      </c>
    </row>
    <row r="20" spans="1:8" x14ac:dyDescent="0.25">
      <c r="A20" s="16">
        <f>(A8*0.31)+A8</f>
        <v>100.81104999999999</v>
      </c>
      <c r="B20" s="6">
        <v>4</v>
      </c>
      <c r="C20" s="11">
        <f t="shared" si="3"/>
        <v>3031.3882734999997</v>
      </c>
      <c r="D20" s="11">
        <f t="shared" si="2"/>
        <v>2660.4036095000001</v>
      </c>
      <c r="E20" s="11">
        <f t="shared" si="2"/>
        <v>3421.5270369999994</v>
      </c>
      <c r="F20" s="11">
        <f t="shared" si="2"/>
        <v>4431.6537579999995</v>
      </c>
      <c r="G20" s="11">
        <f t="shared" si="2"/>
        <v>1058.5160249999999</v>
      </c>
      <c r="H20" s="11">
        <f t="shared" si="2"/>
        <v>1429.500689</v>
      </c>
    </row>
    <row r="21" spans="1:8" x14ac:dyDescent="0.25">
      <c r="A21" s="16">
        <f t="shared" ref="A21:A23" si="4">(A9*0.31)+A9</f>
        <v>126.01282999999999</v>
      </c>
      <c r="B21" s="6">
        <v>5</v>
      </c>
      <c r="C21" s="11">
        <f t="shared" si="3"/>
        <v>3789.2057980999998</v>
      </c>
      <c r="D21" s="11">
        <f t="shared" si="2"/>
        <v>3325.4785836999999</v>
      </c>
      <c r="E21" s="11">
        <f t="shared" si="2"/>
        <v>4276.8754501999992</v>
      </c>
      <c r="F21" s="11">
        <f t="shared" si="2"/>
        <v>5539.5240068000003</v>
      </c>
      <c r="G21" s="11">
        <f t="shared" si="2"/>
        <v>1323.1347149999999</v>
      </c>
      <c r="H21" s="11">
        <f t="shared" si="2"/>
        <v>1786.8619293999998</v>
      </c>
    </row>
    <row r="22" spans="1:8" x14ac:dyDescent="0.25">
      <c r="A22" s="16">
        <f t="shared" si="4"/>
        <v>151.21592000000001</v>
      </c>
      <c r="B22" s="6">
        <v>6</v>
      </c>
      <c r="C22" s="11">
        <f t="shared" si="3"/>
        <v>4547.0627144</v>
      </c>
      <c r="D22" s="11">
        <f t="shared" si="2"/>
        <v>3990.5881288000005</v>
      </c>
      <c r="E22" s="11">
        <f t="shared" si="2"/>
        <v>5132.2683248000003</v>
      </c>
      <c r="F22" s="11">
        <f t="shared" si="2"/>
        <v>6647.4518432000004</v>
      </c>
      <c r="G22" s="11">
        <f t="shared" si="2"/>
        <v>1587.7671600000001</v>
      </c>
      <c r="H22" s="11">
        <f t="shared" si="2"/>
        <v>2144.2417456000003</v>
      </c>
    </row>
    <row r="23" spans="1:8" x14ac:dyDescent="0.25">
      <c r="A23" s="16">
        <f t="shared" si="4"/>
        <v>176.41900999999999</v>
      </c>
      <c r="B23" s="6">
        <v>7</v>
      </c>
      <c r="C23" s="11">
        <f t="shared" si="3"/>
        <v>5304.9196306999993</v>
      </c>
      <c r="D23" s="11">
        <f t="shared" si="2"/>
        <v>4655.6976739000002</v>
      </c>
      <c r="E23" s="11">
        <f t="shared" si="2"/>
        <v>5987.6611993999995</v>
      </c>
      <c r="F23" s="11">
        <f t="shared" si="2"/>
        <v>7755.3796795999997</v>
      </c>
      <c r="G23" s="11">
        <f t="shared" si="2"/>
        <v>1852.3996049999998</v>
      </c>
      <c r="H23" s="11">
        <f t="shared" si="2"/>
        <v>2501.6215617999997</v>
      </c>
    </row>
    <row r="24" spans="1:8" x14ac:dyDescent="0.25">
      <c r="A24" s="16">
        <f t="shared" ref="A24:A25" si="5">(A12*0.31)+A12</f>
        <v>201.62209999999999</v>
      </c>
      <c r="B24" s="6">
        <v>8</v>
      </c>
      <c r="C24" s="11">
        <f t="shared" si="3"/>
        <v>6062.7765469999995</v>
      </c>
      <c r="D24" s="11">
        <f t="shared" si="2"/>
        <v>5320.8072190000003</v>
      </c>
      <c r="E24" s="11">
        <f t="shared" si="2"/>
        <v>6843.0540739999988</v>
      </c>
      <c r="F24" s="11">
        <f t="shared" si="2"/>
        <v>8863.3075159999989</v>
      </c>
      <c r="G24" s="11">
        <f t="shared" si="2"/>
        <v>2117.0320499999998</v>
      </c>
      <c r="H24" s="11">
        <f t="shared" si="2"/>
        <v>2859.0013779999999</v>
      </c>
    </row>
    <row r="25" spans="1:8" x14ac:dyDescent="0.25">
      <c r="A25" s="16">
        <f t="shared" si="5"/>
        <v>226.82388</v>
      </c>
      <c r="B25" s="6">
        <v>9</v>
      </c>
      <c r="C25" s="11">
        <f t="shared" si="3"/>
        <v>6820.5940716000005</v>
      </c>
      <c r="D25" s="11">
        <f t="shared" si="2"/>
        <v>5985.8821932000001</v>
      </c>
      <c r="E25" s="11">
        <f t="shared" si="2"/>
        <v>7698.4024872</v>
      </c>
      <c r="F25" s="11">
        <f t="shared" si="2"/>
        <v>9971.1777648000007</v>
      </c>
      <c r="G25" s="11">
        <f t="shared" si="2"/>
        <v>2381.65074</v>
      </c>
      <c r="H25" s="11">
        <f t="shared" si="2"/>
        <v>3216.3626184</v>
      </c>
    </row>
    <row r="26" spans="1:8" x14ac:dyDescent="0.25">
      <c r="A26" s="16">
        <f t="shared" ref="A26" si="6">(A14*30%)+A14</f>
        <v>250.10309999999998</v>
      </c>
      <c r="B26" s="6">
        <v>10</v>
      </c>
      <c r="C26" s="11">
        <f t="shared" si="3"/>
        <v>7520.6002169999992</v>
      </c>
      <c r="D26" s="11">
        <f t="shared" si="2"/>
        <v>6600.2208089999995</v>
      </c>
      <c r="E26" s="11">
        <f t="shared" si="2"/>
        <v>8488.4992139999995</v>
      </c>
      <c r="F26" s="11">
        <f t="shared" si="2"/>
        <v>10994.532276</v>
      </c>
      <c r="G26" s="11">
        <f t="shared" si="2"/>
        <v>2626.0825499999996</v>
      </c>
      <c r="H26" s="11">
        <f t="shared" si="2"/>
        <v>3546.4619579999999</v>
      </c>
    </row>
    <row r="27" spans="1:8" x14ac:dyDescent="0.25">
      <c r="A27" s="5"/>
      <c r="B27" s="6"/>
      <c r="C27" s="11"/>
      <c r="D27" s="11"/>
      <c r="E27" s="11"/>
      <c r="F27" s="11"/>
      <c r="G27" s="11"/>
      <c r="H27" s="11"/>
    </row>
    <row r="28" spans="1:8" x14ac:dyDescent="0.25">
      <c r="A28" s="37" t="s">
        <v>21</v>
      </c>
      <c r="B28" s="38"/>
      <c r="C28" s="39"/>
      <c r="D28" s="39"/>
      <c r="E28" s="39"/>
      <c r="F28" s="39"/>
      <c r="G28" s="39"/>
      <c r="H28" s="40"/>
    </row>
    <row r="29" spans="1:8" x14ac:dyDescent="0.25">
      <c r="A29" s="5">
        <v>9.1609999999999996</v>
      </c>
      <c r="B29" s="6">
        <v>1</v>
      </c>
      <c r="C29" s="11">
        <f>$A29*C$3</f>
        <v>275.47127</v>
      </c>
      <c r="D29" s="11">
        <f t="shared" ref="D29:H38" si="7">$A29*D$3</f>
        <v>241.75879</v>
      </c>
      <c r="E29" s="11">
        <f t="shared" si="7"/>
        <v>310.92433999999997</v>
      </c>
      <c r="F29" s="11">
        <f t="shared" si="7"/>
        <v>402.71755999999999</v>
      </c>
      <c r="G29" s="11">
        <f t="shared" si="7"/>
        <v>96.1905</v>
      </c>
      <c r="H29" s="11">
        <f t="shared" si="7"/>
        <v>129.90297999999999</v>
      </c>
    </row>
    <row r="30" spans="1:8" x14ac:dyDescent="0.25">
      <c r="A30" s="5">
        <v>18.323</v>
      </c>
      <c r="B30" s="6">
        <v>2</v>
      </c>
      <c r="C30" s="11">
        <f t="shared" ref="C30:C38" si="8">$A30*C$3</f>
        <v>550.97261000000003</v>
      </c>
      <c r="D30" s="11">
        <f t="shared" si="7"/>
        <v>483.54397</v>
      </c>
      <c r="E30" s="11">
        <f t="shared" si="7"/>
        <v>621.88261999999997</v>
      </c>
      <c r="F30" s="11">
        <f t="shared" si="7"/>
        <v>805.47908000000007</v>
      </c>
      <c r="G30" s="11">
        <f t="shared" si="7"/>
        <v>192.39150000000001</v>
      </c>
      <c r="H30" s="11">
        <f t="shared" si="7"/>
        <v>259.82013999999998</v>
      </c>
    </row>
    <row r="31" spans="1:8" x14ac:dyDescent="0.25">
      <c r="A31" s="5">
        <v>27.484000000000002</v>
      </c>
      <c r="B31" s="6">
        <v>3</v>
      </c>
      <c r="C31" s="11">
        <f t="shared" si="8"/>
        <v>826.44388000000004</v>
      </c>
      <c r="D31" s="11">
        <f t="shared" si="7"/>
        <v>725.30276000000003</v>
      </c>
      <c r="E31" s="11">
        <f t="shared" si="7"/>
        <v>932.80696</v>
      </c>
      <c r="F31" s="11">
        <f t="shared" si="7"/>
        <v>1208.1966400000001</v>
      </c>
      <c r="G31" s="11">
        <f t="shared" si="7"/>
        <v>288.58199999999999</v>
      </c>
      <c r="H31" s="11">
        <f t="shared" si="7"/>
        <v>389.72311999999999</v>
      </c>
    </row>
    <row r="32" spans="1:8" x14ac:dyDescent="0.25">
      <c r="A32" s="5">
        <v>36.645000000000003</v>
      </c>
      <c r="B32" s="6">
        <v>4</v>
      </c>
      <c r="C32" s="11">
        <f t="shared" si="8"/>
        <v>1101.91515</v>
      </c>
      <c r="D32" s="11">
        <f t="shared" si="7"/>
        <v>967.06155000000012</v>
      </c>
      <c r="E32" s="11">
        <f t="shared" si="7"/>
        <v>1243.7312999999999</v>
      </c>
      <c r="F32" s="11">
        <f t="shared" si="7"/>
        <v>1610.9142000000002</v>
      </c>
      <c r="G32" s="11">
        <f t="shared" si="7"/>
        <v>384.77250000000004</v>
      </c>
      <c r="H32" s="11">
        <f t="shared" si="7"/>
        <v>519.62610000000006</v>
      </c>
    </row>
    <row r="33" spans="1:8" x14ac:dyDescent="0.25">
      <c r="A33" s="5">
        <v>45.805999999999997</v>
      </c>
      <c r="B33" s="6">
        <v>5</v>
      </c>
      <c r="C33" s="11">
        <f t="shared" si="8"/>
        <v>1377.38642</v>
      </c>
      <c r="D33" s="11">
        <f t="shared" si="7"/>
        <v>1208.82034</v>
      </c>
      <c r="E33" s="11">
        <f t="shared" si="7"/>
        <v>1554.6556399999997</v>
      </c>
      <c r="F33" s="11">
        <f t="shared" si="7"/>
        <v>2013.63176</v>
      </c>
      <c r="G33" s="11">
        <f t="shared" si="7"/>
        <v>480.96299999999997</v>
      </c>
      <c r="H33" s="11">
        <f t="shared" si="7"/>
        <v>649.52907999999991</v>
      </c>
    </row>
    <row r="34" spans="1:8" x14ac:dyDescent="0.25">
      <c r="A34" s="5">
        <v>54.968000000000004</v>
      </c>
      <c r="B34" s="6">
        <v>6</v>
      </c>
      <c r="C34" s="11">
        <f t="shared" si="8"/>
        <v>1652.8877600000001</v>
      </c>
      <c r="D34" s="11">
        <f t="shared" si="7"/>
        <v>1450.6055200000001</v>
      </c>
      <c r="E34" s="11">
        <f t="shared" si="7"/>
        <v>1865.61392</v>
      </c>
      <c r="F34" s="11">
        <f t="shared" si="7"/>
        <v>2416.3932800000002</v>
      </c>
      <c r="G34" s="11">
        <f t="shared" si="7"/>
        <v>577.16399999999999</v>
      </c>
      <c r="H34" s="11">
        <f t="shared" si="7"/>
        <v>779.44623999999999</v>
      </c>
    </row>
    <row r="35" spans="1:8" x14ac:dyDescent="0.25">
      <c r="A35" s="5">
        <v>64.129000000000005</v>
      </c>
      <c r="B35" s="6">
        <v>7</v>
      </c>
      <c r="C35" s="11">
        <f t="shared" si="8"/>
        <v>1928.3590300000001</v>
      </c>
      <c r="D35" s="11">
        <f t="shared" si="7"/>
        <v>1692.3643100000002</v>
      </c>
      <c r="E35" s="11">
        <f t="shared" si="7"/>
        <v>2176.5382599999998</v>
      </c>
      <c r="F35" s="11">
        <f t="shared" si="7"/>
        <v>2819.1108400000003</v>
      </c>
      <c r="G35" s="11">
        <f t="shared" si="7"/>
        <v>673.35450000000003</v>
      </c>
      <c r="H35" s="11">
        <f t="shared" si="7"/>
        <v>909.34922000000006</v>
      </c>
    </row>
    <row r="36" spans="1:8" x14ac:dyDescent="0.25">
      <c r="A36" s="5">
        <v>73.290000000000006</v>
      </c>
      <c r="B36" s="6">
        <v>8</v>
      </c>
      <c r="C36" s="11">
        <f t="shared" si="8"/>
        <v>2203.8303000000001</v>
      </c>
      <c r="D36" s="11">
        <f t="shared" si="7"/>
        <v>1934.1231000000002</v>
      </c>
      <c r="E36" s="11">
        <f t="shared" si="7"/>
        <v>2487.4625999999998</v>
      </c>
      <c r="F36" s="11">
        <f t="shared" si="7"/>
        <v>3221.8284000000003</v>
      </c>
      <c r="G36" s="11">
        <f t="shared" si="7"/>
        <v>769.54500000000007</v>
      </c>
      <c r="H36" s="11">
        <f t="shared" si="7"/>
        <v>1039.2522000000001</v>
      </c>
    </row>
    <row r="37" spans="1:8" x14ac:dyDescent="0.25">
      <c r="A37" s="5">
        <v>82.451999999999998</v>
      </c>
      <c r="B37" s="6">
        <v>9</v>
      </c>
      <c r="C37" s="11">
        <f t="shared" si="8"/>
        <v>2479.3316399999999</v>
      </c>
      <c r="D37" s="11">
        <f t="shared" si="7"/>
        <v>2175.9082800000001</v>
      </c>
      <c r="E37" s="11">
        <f t="shared" si="7"/>
        <v>2798.4208799999997</v>
      </c>
      <c r="F37" s="11">
        <f t="shared" si="7"/>
        <v>3624.5899199999999</v>
      </c>
      <c r="G37" s="11">
        <f t="shared" si="7"/>
        <v>865.74599999999998</v>
      </c>
      <c r="H37" s="11">
        <f t="shared" si="7"/>
        <v>1169.1693599999999</v>
      </c>
    </row>
    <row r="38" spans="1:8" x14ac:dyDescent="0.25">
      <c r="A38" s="5">
        <v>91.613</v>
      </c>
      <c r="B38" s="6">
        <v>10</v>
      </c>
      <c r="C38" s="11">
        <f t="shared" si="8"/>
        <v>2754.8029099999999</v>
      </c>
      <c r="D38" s="11">
        <f t="shared" si="7"/>
        <v>2417.66707</v>
      </c>
      <c r="E38" s="11">
        <f t="shared" si="7"/>
        <v>3109.3452199999997</v>
      </c>
      <c r="F38" s="11">
        <f t="shared" si="7"/>
        <v>4027.3074799999999</v>
      </c>
      <c r="G38" s="11">
        <f t="shared" si="7"/>
        <v>961.93650000000002</v>
      </c>
      <c r="H38" s="11">
        <f t="shared" si="7"/>
        <v>1299.0723399999999</v>
      </c>
    </row>
    <row r="39" spans="1:8" x14ac:dyDescent="0.25">
      <c r="A39" s="5"/>
      <c r="B39" s="6"/>
      <c r="C39" s="8"/>
      <c r="D39" s="8"/>
      <c r="E39" s="8"/>
      <c r="F39" s="8"/>
      <c r="G39" s="8"/>
      <c r="H39" s="8"/>
    </row>
  </sheetData>
  <mergeCells count="5">
    <mergeCell ref="C1:H1"/>
    <mergeCell ref="A1:B2"/>
    <mergeCell ref="A4:H4"/>
    <mergeCell ref="A16:H16"/>
    <mergeCell ref="A28:H28"/>
  </mergeCells>
  <printOptions horizontalCentered="1" verticalCentered="1"/>
  <pageMargins left="1" right="1" top="1.25" bottom="1" header="0.5" footer="0.5"/>
  <pageSetup orientation="portrait" r:id="rId1"/>
  <headerFooter>
    <oddHeader>&amp;C&amp;"Times New Roman,Bold"&amp;16Micmac Assistance Program 
LiHEAP Home Heating Needs Calculator</oddHeader>
    <oddFooter>&amp;LKandi Small&amp;RUpdated August 7,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1" sqref="B11"/>
    </sheetView>
  </sheetViews>
  <sheetFormatPr defaultRowHeight="15" x14ac:dyDescent="0.25"/>
  <cols>
    <col min="1" max="1" width="23.28515625" customWidth="1"/>
    <col min="2" max="5" width="12.5703125" customWidth="1"/>
  </cols>
  <sheetData>
    <row r="1" spans="1:5" ht="40.5" customHeight="1" x14ac:dyDescent="0.3">
      <c r="A1" s="19" t="s">
        <v>16</v>
      </c>
      <c r="B1" s="23" t="s">
        <v>8</v>
      </c>
      <c r="C1" s="24" t="s">
        <v>18</v>
      </c>
      <c r="D1" s="23" t="s">
        <v>9</v>
      </c>
      <c r="E1" s="23" t="s">
        <v>10</v>
      </c>
    </row>
    <row r="2" spans="1:5" ht="24" customHeight="1" x14ac:dyDescent="0.3">
      <c r="A2" s="17"/>
      <c r="B2" s="25" t="s">
        <v>11</v>
      </c>
      <c r="C2" s="25" t="s">
        <v>11</v>
      </c>
      <c r="D2" s="25" t="s">
        <v>11</v>
      </c>
      <c r="E2" s="25" t="s">
        <v>11</v>
      </c>
    </row>
    <row r="3" spans="1:5" ht="15.75" x14ac:dyDescent="0.25">
      <c r="A3" s="18" t="s">
        <v>22</v>
      </c>
      <c r="B3" s="14">
        <v>5</v>
      </c>
      <c r="C3" s="13">
        <v>4</v>
      </c>
      <c r="D3" s="14">
        <v>3</v>
      </c>
      <c r="E3" s="14">
        <v>2</v>
      </c>
    </row>
    <row r="4" spans="1:5" ht="15.75" x14ac:dyDescent="0.25">
      <c r="A4" s="18" t="s">
        <v>23</v>
      </c>
      <c r="B4" s="14">
        <v>10</v>
      </c>
      <c r="C4" s="13">
        <v>8</v>
      </c>
      <c r="D4" s="14">
        <v>6</v>
      </c>
      <c r="E4" s="14">
        <v>4</v>
      </c>
    </row>
    <row r="5" spans="1:5" ht="15.75" x14ac:dyDescent="0.25">
      <c r="A5" s="18" t="s">
        <v>24</v>
      </c>
      <c r="B5" s="14">
        <v>15</v>
      </c>
      <c r="C5" s="13">
        <v>12</v>
      </c>
      <c r="D5" s="14">
        <v>9</v>
      </c>
      <c r="E5" s="14">
        <v>6</v>
      </c>
    </row>
    <row r="6" spans="1:5" ht="15.75" x14ac:dyDescent="0.25">
      <c r="A6" s="18" t="s">
        <v>25</v>
      </c>
      <c r="B6" s="14">
        <v>20</v>
      </c>
      <c r="C6" s="13">
        <v>16</v>
      </c>
      <c r="D6" s="14">
        <v>12</v>
      </c>
      <c r="E6" s="14">
        <v>8</v>
      </c>
    </row>
    <row r="7" spans="1:5" ht="15.75" x14ac:dyDescent="0.25">
      <c r="A7" s="18" t="s">
        <v>26</v>
      </c>
      <c r="B7" s="14">
        <v>25</v>
      </c>
      <c r="C7" s="13">
        <v>20</v>
      </c>
      <c r="D7" s="14">
        <v>15</v>
      </c>
      <c r="E7" s="14">
        <v>10</v>
      </c>
    </row>
    <row r="8" spans="1:5" ht="15.75" x14ac:dyDescent="0.25">
      <c r="A8" s="18" t="s">
        <v>27</v>
      </c>
      <c r="B8" s="14">
        <v>30</v>
      </c>
      <c r="C8" s="13">
        <v>24</v>
      </c>
      <c r="D8" s="14">
        <v>18</v>
      </c>
      <c r="E8" s="14">
        <v>12</v>
      </c>
    </row>
    <row r="9" spans="1:5" ht="15.75" x14ac:dyDescent="0.25">
      <c r="A9" s="20" t="s">
        <v>28</v>
      </c>
      <c r="B9" s="21">
        <v>35</v>
      </c>
      <c r="C9" s="22">
        <v>28</v>
      </c>
      <c r="D9" s="21">
        <v>21</v>
      </c>
      <c r="E9" s="21">
        <v>14</v>
      </c>
    </row>
    <row r="10" spans="1:5" ht="15.75" x14ac:dyDescent="0.25">
      <c r="A10" s="18" t="s">
        <v>29</v>
      </c>
      <c r="B10" s="14">
        <v>40</v>
      </c>
      <c r="C10" s="13">
        <v>32</v>
      </c>
      <c r="D10" s="14">
        <v>24</v>
      </c>
      <c r="E10" s="14">
        <v>16</v>
      </c>
    </row>
  </sheetData>
  <printOptions horizontalCentered="1" verticalCentered="1"/>
  <pageMargins left="1" right="1" top="1" bottom="1" header="0.5" footer="0.5"/>
  <pageSetup scale="150" orientation="landscape" r:id="rId1"/>
  <headerFooter>
    <oddHeader>&amp;C&amp;"Times New Roman,Bold"&amp;16Micmac Assistance Program
Heating Needs Point Calculation Sheet</oddHeader>
    <oddFooter>&amp;LKandi Small&amp;RUpdated 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5" x14ac:dyDescent="0.25"/>
  <cols>
    <col min="1" max="1" width="43.85546875" bestFit="1" customWidth="1"/>
    <col min="2" max="2" width="25.42578125" customWidth="1"/>
  </cols>
  <sheetData>
    <row r="1" spans="1:2" ht="18.75" x14ac:dyDescent="0.3">
      <c r="A1" s="27" t="s">
        <v>30</v>
      </c>
      <c r="B1" s="28" t="s">
        <v>13</v>
      </c>
    </row>
    <row r="2" spans="1:2" ht="18.75" x14ac:dyDescent="0.3">
      <c r="A2" s="26" t="s">
        <v>12</v>
      </c>
      <c r="B2" s="12">
        <v>40</v>
      </c>
    </row>
    <row r="3" spans="1:2" ht="18.75" x14ac:dyDescent="0.3">
      <c r="A3" s="26" t="s">
        <v>17</v>
      </c>
      <c r="B3" s="12">
        <v>35</v>
      </c>
    </row>
    <row r="4" spans="1:2" ht="18.75" x14ac:dyDescent="0.3">
      <c r="A4" s="26" t="s">
        <v>14</v>
      </c>
      <c r="B4" s="12">
        <v>30</v>
      </c>
    </row>
    <row r="5" spans="1:2" ht="18.75" x14ac:dyDescent="0.3">
      <c r="A5" s="29" t="s">
        <v>15</v>
      </c>
      <c r="B5" s="30">
        <v>25</v>
      </c>
    </row>
  </sheetData>
  <printOptions horizontalCentered="1" verticalCentered="1"/>
  <pageMargins left="1" right="1" top="1" bottom="1" header="0.5" footer="0.5"/>
  <pageSetup scale="150" orientation="landscape" r:id="rId1"/>
  <headerFooter>
    <oddHeader>&amp;C&amp;"Times New Roman,Bold"&amp;16MICMAC ASSISTANCE PROGRAM
LiHEAP Poverty Points Calculation Sheet</oddHeader>
    <oddFooter>&amp;LKandi Small&amp;RUpdated 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Cost</vt:lpstr>
      <vt:lpstr>Fuel Usage Points</vt:lpstr>
      <vt:lpstr>Poverty Level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 Small</dc:creator>
  <cp:lastModifiedBy>Marisa Larson</cp:lastModifiedBy>
  <cp:lastPrinted>2015-08-19T15:42:54Z</cp:lastPrinted>
  <dcterms:created xsi:type="dcterms:W3CDTF">2013-05-02T13:18:04Z</dcterms:created>
  <dcterms:modified xsi:type="dcterms:W3CDTF">2016-11-11T18:36:00Z</dcterms:modified>
</cp:coreProperties>
</file>