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192" windowHeight="89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5" i="1"/>
  <c r="H62"/>
  <c r="H61"/>
  <c r="H60"/>
  <c r="H59"/>
  <c r="H58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56" s="1"/>
  <c r="G63"/>
  <c r="F63"/>
  <c r="H63" s="1"/>
  <c r="G56"/>
  <c r="F56"/>
  <c r="E65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56"/>
  <c r="C63"/>
  <c r="E63" s="1"/>
  <c r="C56"/>
  <c r="E56" s="1"/>
  <c r="B56"/>
  <c r="B63"/>
  <c r="B65"/>
</calcChain>
</file>

<file path=xl/sharedStrings.xml><?xml version="1.0" encoding="utf-8"?>
<sst xmlns="http://schemas.openxmlformats.org/spreadsheetml/2006/main" count="67" uniqueCount="67">
  <si>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</si>
  <si>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</si>
  <si>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</si>
  <si>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</si>
  <si>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</si>
  <si>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</si>
  <si>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</si>
  <si>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</si>
  <si>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</si>
  <si>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</si>
  <si>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</si>
  <si>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</si>
  <si>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</si>
  <si>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</si>
  <si>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</si>
  <si>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</si>
  <si>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</si>
  <si>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</si>
  <si>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</si>
  <si>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</si>
  <si>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</si>
  <si>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</si>
  <si>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</si>
  <si>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</si>
  <si>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</si>
  <si>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</si>
  <si>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</si>
  <si>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</si>
  <si>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</si>
  <si>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</si>
  <si>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</si>
  <si>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</si>
  <si>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</si>
  <si>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</si>
  <si>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</si>
  <si>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</si>
  <si>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</si>
  <si>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</si>
  <si>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</si>
  <si>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</si>
  <si>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</si>
  <si>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</si>
  <si>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</si>
  <si>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</si>
  <si>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</si>
  <si>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</si>
  <si>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</si>
  <si>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</si>
  <si>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</si>
  <si>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</si>
  <si>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</si>
  <si>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</si>
  <si>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Marianas</t>
  </si>
  <si>
    <t>Puerto Rico</t>
  </si>
  <si>
    <t>Virgin Islands</t>
  </si>
  <si>
    <t>Regular Block Grant Net Allocations</t>
  </si>
  <si>
    <t>District of Col.</t>
  </si>
  <si>
    <t>Tribes Total</t>
  </si>
  <si>
    <t>Terr. Total</t>
  </si>
  <si>
    <t>State Total</t>
  </si>
  <si>
    <t>Total Net Allocation for FY 2013</t>
  </si>
  <si>
    <t>CR Allocations - First Release</t>
  </si>
  <si>
    <t>CR Allocations - Second Release</t>
  </si>
  <si>
    <t>CR Allocation - First Release</t>
  </si>
  <si>
    <t>CR Allocation - Second Release</t>
  </si>
  <si>
    <t>Total Net Allocation fo FY 2014</t>
  </si>
  <si>
    <t>LIHEAP Funding by State FY 2012-2014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</si>
</sst>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37" fontId="3" fillId="0" borderId="0"/>
    <xf numFmtId="0" fontId="7" fillId="2" borderId="1" applyNumberFormat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37" fontId="5" fillId="0" borderId="0" xfId="1" applyNumberFormat="1" applyFont="1" applyFill="1" applyBorder="1" applyAlignment="1" applyProtection="1">
      <alignment horizontal="left"/>
    </xf>
    <xf numFmtId="0" fontId="4" fillId="0" borderId="0" xfId="0" applyFont="1"/>
    <xf numFmtId="37" fontId="4" fillId="0" borderId="0" xfId="1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 wrapText="1"/>
    </xf>
    <xf numFmtId="164" fontId="7" fillId="2" borderId="1" xfId="2" applyNumberFormat="1"/>
    <xf numFmtId="0" fontId="7" fillId="2" borderId="1" xfId="2"/>
    <xf numFmtId="164" fontId="1" fillId="3" borderId="2" xfId="3" applyNumberFormat="1" applyBorder="1"/>
    <xf numFmtId="0" fontId="1" fillId="3" borderId="2" xfId="3" applyBorder="1"/>
    <xf numFmtId="0" fontId="1" fillId="3" borderId="2" xfId="3" applyBorder="1" applyAlignment="1">
      <alignment horizontal="center" wrapText="1"/>
    </xf>
    <xf numFmtId="6" fontId="1" fillId="3" borderId="2" xfId="3" applyNumberFormat="1" applyBorder="1"/>
    <xf numFmtId="0" fontId="7" fillId="2" borderId="1" xfId="2" applyAlignment="1">
      <alignment horizontal="center" wrapText="1"/>
    </xf>
    <xf numFmtId="0" fontId="12" fillId="2" borderId="1" xfId="2" applyFont="1" applyAlignment="1">
      <alignment horizontal="center"/>
    </xf>
    <xf numFmtId="164" fontId="1" fillId="3" borderId="3" xfId="3" applyNumberFormat="1" applyBorder="1"/>
    <xf numFmtId="164" fontId="10" fillId="2" borderId="4" xfId="2" applyNumberFormat="1" applyFont="1" applyBorder="1"/>
    <xf numFmtId="6" fontId="1" fillId="3" borderId="3" xfId="3" applyNumberFormat="1" applyBorder="1"/>
    <xf numFmtId="6" fontId="8" fillId="3" borderId="3" xfId="3" applyNumberFormat="1" applyFont="1" applyBorder="1"/>
    <xf numFmtId="6" fontId="7" fillId="2" borderId="4" xfId="2" applyNumberFormat="1" applyBorder="1"/>
    <xf numFmtId="164" fontId="7" fillId="2" borderId="6" xfId="2" applyNumberFormat="1" applyBorder="1"/>
    <xf numFmtId="6" fontId="1" fillId="3" borderId="5" xfId="3" applyNumberFormat="1" applyBorder="1"/>
    <xf numFmtId="164" fontId="1" fillId="3" borderId="5" xfId="3" applyNumberFormat="1" applyBorder="1"/>
    <xf numFmtId="164" fontId="7" fillId="2" borderId="4" xfId="2" applyNumberFormat="1" applyBorder="1"/>
    <xf numFmtId="0" fontId="7" fillId="2" borderId="6" xfId="2" applyBorder="1"/>
    <xf numFmtId="0" fontId="1" fillId="3" borderId="5" xfId="3" applyBorder="1"/>
    <xf numFmtId="0" fontId="12" fillId="2" borderId="1" xfId="2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3" borderId="2" xfId="3" applyFont="1" applyBorder="1" applyAlignment="1">
      <alignment horizontal="center"/>
    </xf>
  </cellXfs>
  <cellStyles count="4">
    <cellStyle name="20% - Accent6" xfId="3" builtinId="50"/>
    <cellStyle name="Input" xfId="2" builtinId="20"/>
    <cellStyle name="Normal" xfId="0" builtinId="0"/>
    <cellStyle name="Normal_2005-LIHEAP Allocations-$1.884B-FINA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3.2"/>
  <cols>
    <col min="1" max="1" width="16.33203125" bestFit="1" customWidth="1"/>
    <col min="2" max="2" width="16.44140625" customWidth="1"/>
    <col min="3" max="3" width="17.88671875" customWidth="1"/>
    <col min="4" max="4" width="18.33203125" customWidth="1"/>
    <col min="5" max="5" width="18" customWidth="1"/>
    <col min="6" max="6" width="16.6640625" customWidth="1"/>
    <col min="7" max="7" width="14" customWidth="1"/>
    <col min="8" max="8" width="15.109375" customWidth="1"/>
  </cols>
  <sheetData>
    <row r="1" spans="1:8" ht="23.25" customHeight="1">
      <c r="A1" s="25" t="s">
        <v>66</v>
      </c>
      <c r="B1" s="25"/>
      <c r="C1" s="25"/>
      <c r="D1" s="25"/>
      <c r="E1" s="25"/>
      <c r="F1" s="25"/>
      <c r="G1" s="25"/>
      <c r="H1" s="25"/>
    </row>
    <row r="2" spans="1:8" ht="15.6">
      <c r="A2" s="4"/>
    </row>
    <row r="3" spans="1:8" ht="15.6">
      <c r="A3" s="4"/>
      <c r="B3" s="12">
        <v>2012</v>
      </c>
      <c r="C3" s="26">
        <v>2013</v>
      </c>
      <c r="D3" s="26"/>
      <c r="E3" s="26"/>
      <c r="F3" s="24">
        <v>2014</v>
      </c>
      <c r="G3" s="24"/>
      <c r="H3" s="24"/>
    </row>
    <row r="4" spans="1:8" ht="43.2">
      <c r="B4" s="11" t="s">
        <v>55</v>
      </c>
      <c r="C4" s="9" t="s">
        <v>61</v>
      </c>
      <c r="D4" s="9" t="s">
        <v>62</v>
      </c>
      <c r="E4" s="9" t="s">
        <v>60</v>
      </c>
      <c r="F4" s="11" t="s">
        <v>63</v>
      </c>
      <c r="G4" s="11" t="s">
        <v>64</v>
      </c>
      <c r="H4" s="11" t="s">
        <v>65</v>
      </c>
    </row>
    <row r="5" spans="1:8" ht="14.4">
      <c r="A5" t="s">
        <v>0</v>
      </c>
      <c r="B5" s="5">
        <v>47081144</v>
      </c>
      <c r="C5" s="10">
        <v>44494493</v>
      </c>
      <c r="D5" s="7">
        <v>3442000</v>
      </c>
      <c r="E5" s="10">
        <f>C5+D5</f>
        <v>47936493</v>
      </c>
      <c r="F5" s="5">
        <v>43480868</v>
      </c>
      <c r="G5" s="5">
        <v>5404341</v>
      </c>
      <c r="H5" s="5">
        <f>F5+G5</f>
        <v>48885209</v>
      </c>
    </row>
    <row r="6" spans="1:8" ht="14.4">
      <c r="A6" t="s">
        <v>1</v>
      </c>
      <c r="B6" s="5">
        <v>10641099</v>
      </c>
      <c r="C6" s="10">
        <v>9747995</v>
      </c>
      <c r="D6" s="7">
        <v>402000</v>
      </c>
      <c r="E6" s="10">
        <f t="shared" ref="E6:E56" si="0">C6+D6</f>
        <v>10149995</v>
      </c>
      <c r="F6" s="5">
        <v>16400824</v>
      </c>
      <c r="G6" s="5">
        <v>2440542</v>
      </c>
      <c r="H6" s="5">
        <f t="shared" ref="H6:H55" si="1">F6+G6</f>
        <v>18841366</v>
      </c>
    </row>
    <row r="7" spans="1:8" ht="14.4">
      <c r="A7" t="s">
        <v>2</v>
      </c>
      <c r="B7" s="5">
        <v>21904148</v>
      </c>
      <c r="C7" s="10">
        <v>19897820</v>
      </c>
      <c r="D7" s="7">
        <v>1539000</v>
      </c>
      <c r="E7" s="10">
        <f t="shared" si="0"/>
        <v>21436820</v>
      </c>
      <c r="F7" s="5">
        <v>21027866</v>
      </c>
      <c r="G7" s="5">
        <v>2613604</v>
      </c>
      <c r="H7" s="5">
        <f t="shared" si="1"/>
        <v>23641470</v>
      </c>
    </row>
    <row r="8" spans="1:8" ht="14.4">
      <c r="A8" t="s">
        <v>3</v>
      </c>
      <c r="B8" s="5">
        <v>28537364</v>
      </c>
      <c r="C8" s="10">
        <v>25311325</v>
      </c>
      <c r="D8" s="7">
        <v>1435000</v>
      </c>
      <c r="E8" s="10">
        <f t="shared" si="0"/>
        <v>26746325</v>
      </c>
      <c r="F8" s="5">
        <v>24126103</v>
      </c>
      <c r="G8" s="5">
        <v>3378606</v>
      </c>
      <c r="H8" s="5">
        <f t="shared" si="1"/>
        <v>27504709</v>
      </c>
    </row>
    <row r="9" spans="1:8" ht="14.4">
      <c r="A9" t="s">
        <v>4</v>
      </c>
      <c r="B9" s="5">
        <v>153259035</v>
      </c>
      <c r="C9" s="10">
        <v>138391646</v>
      </c>
      <c r="D9" s="7">
        <v>5775000</v>
      </c>
      <c r="E9" s="10">
        <f t="shared" si="0"/>
        <v>144166646</v>
      </c>
      <c r="F9" s="5">
        <v>133520923</v>
      </c>
      <c r="G9" s="5">
        <v>20070717</v>
      </c>
      <c r="H9" s="5">
        <f t="shared" si="1"/>
        <v>153591640</v>
      </c>
    </row>
    <row r="10" spans="1:8" ht="14.4">
      <c r="A10" t="s">
        <v>5</v>
      </c>
      <c r="B10" s="5">
        <v>47308286</v>
      </c>
      <c r="C10" s="10">
        <v>42882010</v>
      </c>
      <c r="D10" s="7">
        <v>1388000</v>
      </c>
      <c r="E10" s="10">
        <f t="shared" si="0"/>
        <v>44270010</v>
      </c>
      <c r="F10" s="5">
        <v>39974527</v>
      </c>
      <c r="G10" s="5">
        <v>6403303</v>
      </c>
      <c r="H10" s="5">
        <f t="shared" si="1"/>
        <v>46377830</v>
      </c>
    </row>
    <row r="11" spans="1:8" ht="14.4">
      <c r="A11" t="s">
        <v>6</v>
      </c>
      <c r="B11" s="5">
        <v>79531964</v>
      </c>
      <c r="C11" s="10">
        <v>72377265</v>
      </c>
      <c r="D11" s="7">
        <v>3637000</v>
      </c>
      <c r="E11" s="10">
        <f t="shared" si="0"/>
        <v>76014265</v>
      </c>
      <c r="F11" s="5">
        <v>67584301</v>
      </c>
      <c r="G11" s="5">
        <v>9828252</v>
      </c>
      <c r="H11" s="5">
        <f t="shared" si="1"/>
        <v>77412553</v>
      </c>
    </row>
    <row r="12" spans="1:8" ht="14.4">
      <c r="A12" t="s">
        <v>7</v>
      </c>
      <c r="B12" s="5">
        <v>11956809</v>
      </c>
      <c r="C12" s="10">
        <v>11841928</v>
      </c>
      <c r="D12" s="7">
        <v>731000</v>
      </c>
      <c r="E12" s="10">
        <f t="shared" si="0"/>
        <v>12572928</v>
      </c>
      <c r="F12" s="5">
        <v>11458041</v>
      </c>
      <c r="G12" s="5">
        <v>1558289</v>
      </c>
      <c r="H12" s="5">
        <f t="shared" si="1"/>
        <v>13016330</v>
      </c>
    </row>
    <row r="13" spans="1:8" ht="14.4">
      <c r="A13" t="s">
        <v>56</v>
      </c>
      <c r="B13" s="5">
        <v>10687141</v>
      </c>
      <c r="C13" s="10">
        <v>9680717</v>
      </c>
      <c r="D13" s="7">
        <v>295000</v>
      </c>
      <c r="E13" s="10">
        <f t="shared" si="0"/>
        <v>9975717</v>
      </c>
      <c r="F13" s="5">
        <v>9086055</v>
      </c>
      <c r="G13" s="5">
        <v>1388203</v>
      </c>
      <c r="H13" s="5">
        <f t="shared" si="1"/>
        <v>10474258</v>
      </c>
    </row>
    <row r="14" spans="1:8" ht="14.4">
      <c r="A14" t="s">
        <v>8</v>
      </c>
      <c r="B14" s="5">
        <v>78019715</v>
      </c>
      <c r="C14" s="10">
        <v>70873446</v>
      </c>
      <c r="D14" s="7">
        <v>5483000</v>
      </c>
      <c r="E14" s="10">
        <f t="shared" si="0"/>
        <v>76356446</v>
      </c>
      <c r="F14" s="5">
        <v>68799717</v>
      </c>
      <c r="G14" s="5">
        <v>8551282</v>
      </c>
      <c r="H14" s="5">
        <f t="shared" si="1"/>
        <v>77350999</v>
      </c>
    </row>
    <row r="15" spans="1:8" ht="14.4">
      <c r="A15" t="s">
        <v>9</v>
      </c>
      <c r="B15" s="5">
        <v>61702366</v>
      </c>
      <c r="C15" s="10">
        <v>56050695</v>
      </c>
      <c r="D15" s="7">
        <v>4336000</v>
      </c>
      <c r="E15" s="10">
        <f t="shared" si="0"/>
        <v>60386695</v>
      </c>
      <c r="F15" s="5">
        <v>54396726</v>
      </c>
      <c r="G15" s="5">
        <v>6761098</v>
      </c>
      <c r="H15" s="5">
        <f t="shared" si="1"/>
        <v>61157824</v>
      </c>
    </row>
    <row r="16" spans="1:8" ht="14.4">
      <c r="A16" t="s">
        <v>10</v>
      </c>
      <c r="B16" s="5">
        <v>6107011</v>
      </c>
      <c r="C16" s="10">
        <v>5079515</v>
      </c>
      <c r="D16" s="7">
        <v>337000</v>
      </c>
      <c r="E16" s="10">
        <f t="shared" si="0"/>
        <v>5416515</v>
      </c>
      <c r="F16" s="5">
        <v>5478053</v>
      </c>
      <c r="G16" s="5">
        <v>680874</v>
      </c>
      <c r="H16" s="5">
        <f t="shared" si="1"/>
        <v>6158927</v>
      </c>
    </row>
    <row r="17" spans="1:8" ht="14.4">
      <c r="A17" t="s">
        <v>11</v>
      </c>
      <c r="B17" s="5">
        <v>19577889</v>
      </c>
      <c r="C17" s="10">
        <v>17734208</v>
      </c>
      <c r="D17" s="7">
        <v>541000</v>
      </c>
      <c r="E17" s="10">
        <f t="shared" si="0"/>
        <v>18275208</v>
      </c>
      <c r="F17" s="5">
        <v>17493725</v>
      </c>
      <c r="G17" s="5">
        <v>2672759</v>
      </c>
      <c r="H17" s="5">
        <f t="shared" si="1"/>
        <v>20166484</v>
      </c>
    </row>
    <row r="18" spans="1:8" ht="14.4">
      <c r="A18" t="s">
        <v>12</v>
      </c>
      <c r="B18" s="5">
        <v>185683819</v>
      </c>
      <c r="C18" s="10">
        <v>155145137</v>
      </c>
      <c r="D18" s="7">
        <v>5045000</v>
      </c>
      <c r="E18" s="10">
        <f t="shared" si="0"/>
        <v>160190137</v>
      </c>
      <c r="F18" s="5">
        <v>144337159</v>
      </c>
      <c r="G18" s="5">
        <v>23120588</v>
      </c>
      <c r="H18" s="5">
        <f t="shared" si="1"/>
        <v>167457747</v>
      </c>
    </row>
    <row r="19" spans="1:8" ht="14.4">
      <c r="A19" t="s">
        <v>13</v>
      </c>
      <c r="B19" s="5">
        <v>79998845</v>
      </c>
      <c r="C19" s="10">
        <v>70099073</v>
      </c>
      <c r="D19" s="7">
        <v>2268000</v>
      </c>
      <c r="E19" s="10">
        <f t="shared" si="0"/>
        <v>72367073</v>
      </c>
      <c r="F19" s="5">
        <v>65351811</v>
      </c>
      <c r="G19" s="5">
        <v>10468354</v>
      </c>
      <c r="H19" s="5">
        <f t="shared" si="1"/>
        <v>75820165</v>
      </c>
    </row>
    <row r="20" spans="1:8" ht="14.4">
      <c r="A20" t="s">
        <v>14</v>
      </c>
      <c r="B20" s="5">
        <v>54812821</v>
      </c>
      <c r="C20" s="10">
        <v>49684403</v>
      </c>
      <c r="D20" s="7">
        <v>1608000</v>
      </c>
      <c r="E20" s="10">
        <f t="shared" si="0"/>
        <v>51292403</v>
      </c>
      <c r="F20" s="5">
        <v>46315705</v>
      </c>
      <c r="G20" s="5">
        <v>7419062</v>
      </c>
      <c r="H20" s="5">
        <f t="shared" si="1"/>
        <v>53734767</v>
      </c>
    </row>
    <row r="21" spans="1:8" ht="14.4">
      <c r="A21" t="s">
        <v>15</v>
      </c>
      <c r="B21" s="5">
        <v>32118334</v>
      </c>
      <c r="C21" s="10">
        <v>29836720</v>
      </c>
      <c r="D21" s="7">
        <v>1557000</v>
      </c>
      <c r="E21" s="10">
        <f t="shared" si="0"/>
        <v>31393720</v>
      </c>
      <c r="F21" s="5">
        <v>27061753</v>
      </c>
      <c r="G21" s="5">
        <v>3957277</v>
      </c>
      <c r="H21" s="5">
        <f t="shared" si="1"/>
        <v>31019030</v>
      </c>
    </row>
    <row r="22" spans="1:8" ht="14.4">
      <c r="A22" t="s">
        <v>16</v>
      </c>
      <c r="B22" s="5">
        <v>46423070</v>
      </c>
      <c r="C22" s="10">
        <v>41720235</v>
      </c>
      <c r="D22" s="7">
        <v>1763000</v>
      </c>
      <c r="E22" s="10">
        <f t="shared" si="0"/>
        <v>43483235</v>
      </c>
      <c r="F22" s="5">
        <v>42082021</v>
      </c>
      <c r="G22" s="5">
        <v>6206182</v>
      </c>
      <c r="H22" s="5">
        <f t="shared" si="1"/>
        <v>48288203</v>
      </c>
    </row>
    <row r="23" spans="1:8" ht="14.4">
      <c r="A23" t="s">
        <v>17</v>
      </c>
      <c r="B23" s="5">
        <v>43421576</v>
      </c>
      <c r="C23" s="10">
        <v>38438326</v>
      </c>
      <c r="D23" s="7">
        <v>2425000</v>
      </c>
      <c r="E23" s="10">
        <f t="shared" si="0"/>
        <v>40863326</v>
      </c>
      <c r="F23" s="5">
        <v>37053007</v>
      </c>
      <c r="G23" s="5">
        <v>5009116</v>
      </c>
      <c r="H23" s="5">
        <f t="shared" si="1"/>
        <v>42062123</v>
      </c>
    </row>
    <row r="24" spans="1:8" ht="14.4">
      <c r="A24" t="s">
        <v>18</v>
      </c>
      <c r="B24" s="5">
        <v>38520365</v>
      </c>
      <c r="C24" s="10">
        <v>34916307</v>
      </c>
      <c r="D24" s="7">
        <v>1130000</v>
      </c>
      <c r="E24" s="10">
        <f t="shared" si="0"/>
        <v>36046307</v>
      </c>
      <c r="F24" s="5">
        <v>33783709</v>
      </c>
      <c r="G24" s="5">
        <v>5411630</v>
      </c>
      <c r="H24" s="5">
        <f t="shared" si="1"/>
        <v>39195339</v>
      </c>
    </row>
    <row r="25" spans="1:8" ht="14.4">
      <c r="A25" t="s">
        <v>19</v>
      </c>
      <c r="B25" s="5">
        <v>69790309</v>
      </c>
      <c r="C25" s="10">
        <v>66387052</v>
      </c>
      <c r="D25" s="7">
        <v>4003000</v>
      </c>
      <c r="E25" s="10">
        <f t="shared" si="0"/>
        <v>70390052</v>
      </c>
      <c r="F25" s="5">
        <v>60132753</v>
      </c>
      <c r="G25" s="5">
        <v>8380738</v>
      </c>
      <c r="H25" s="5">
        <f t="shared" si="1"/>
        <v>68513491</v>
      </c>
    </row>
    <row r="26" spans="1:8" ht="14.4">
      <c r="A26" t="s">
        <v>20</v>
      </c>
      <c r="B26" s="5">
        <v>132678036</v>
      </c>
      <c r="C26" s="10">
        <v>126910510</v>
      </c>
      <c r="D26" s="7">
        <v>5291000</v>
      </c>
      <c r="E26" s="10">
        <f t="shared" si="0"/>
        <v>132201510</v>
      </c>
      <c r="F26" s="5">
        <v>121728123</v>
      </c>
      <c r="G26" s="5">
        <v>18286265</v>
      </c>
      <c r="H26" s="5">
        <f t="shared" si="1"/>
        <v>140014388</v>
      </c>
    </row>
    <row r="27" spans="1:8" ht="14.4">
      <c r="A27" t="s">
        <v>21</v>
      </c>
      <c r="B27" s="5">
        <v>172428540</v>
      </c>
      <c r="C27" s="10">
        <v>140900894</v>
      </c>
      <c r="D27" s="7">
        <v>23684000</v>
      </c>
      <c r="E27" s="10">
        <f t="shared" si="0"/>
        <v>164584894</v>
      </c>
      <c r="F27" s="5">
        <v>143133332</v>
      </c>
      <c r="G27" s="5">
        <v>22310595</v>
      </c>
      <c r="H27" s="5">
        <f t="shared" si="1"/>
        <v>165443927</v>
      </c>
    </row>
    <row r="28" spans="1:8" ht="14.4">
      <c r="A28" t="s">
        <v>22</v>
      </c>
      <c r="B28" s="5">
        <v>116838721</v>
      </c>
      <c r="C28" s="10">
        <v>105907012</v>
      </c>
      <c r="D28" s="7">
        <v>3428000</v>
      </c>
      <c r="E28" s="10">
        <f t="shared" si="0"/>
        <v>109335012</v>
      </c>
      <c r="F28" s="5">
        <v>98726312</v>
      </c>
      <c r="G28" s="5">
        <v>15814434</v>
      </c>
      <c r="H28" s="5">
        <f t="shared" si="1"/>
        <v>114540746</v>
      </c>
    </row>
    <row r="29" spans="1:8" ht="14.4">
      <c r="A29" t="s">
        <v>23</v>
      </c>
      <c r="B29" s="5">
        <v>31530677</v>
      </c>
      <c r="C29" s="10">
        <v>27721958</v>
      </c>
      <c r="D29" s="7">
        <v>1535000</v>
      </c>
      <c r="E29" s="10">
        <f t="shared" si="0"/>
        <v>29256958</v>
      </c>
      <c r="F29" s="5">
        <v>26396593</v>
      </c>
      <c r="G29" s="5">
        <v>3723597</v>
      </c>
      <c r="H29" s="5">
        <f t="shared" si="1"/>
        <v>30120190</v>
      </c>
    </row>
    <row r="30" spans="1:8" ht="14.4">
      <c r="A30" t="s">
        <v>24</v>
      </c>
      <c r="B30" s="5">
        <v>68231128</v>
      </c>
      <c r="C30" s="10">
        <v>64280636</v>
      </c>
      <c r="D30" s="7">
        <v>2272000</v>
      </c>
      <c r="E30" s="10">
        <f t="shared" si="0"/>
        <v>66552636</v>
      </c>
      <c r="F30" s="5">
        <v>61337741</v>
      </c>
      <c r="G30" s="5">
        <v>9504743</v>
      </c>
      <c r="H30" s="5">
        <f t="shared" si="1"/>
        <v>70842484</v>
      </c>
    </row>
    <row r="31" spans="1:8" ht="14.4">
      <c r="A31" t="s">
        <v>25</v>
      </c>
      <c r="B31" s="5">
        <v>19915857</v>
      </c>
      <c r="C31" s="10">
        <v>18040352</v>
      </c>
      <c r="D31" s="7">
        <v>550000</v>
      </c>
      <c r="E31" s="10">
        <f t="shared" si="0"/>
        <v>18590352</v>
      </c>
      <c r="F31" s="5">
        <v>20519029</v>
      </c>
      <c r="G31" s="5">
        <v>3134975</v>
      </c>
      <c r="H31" s="5">
        <f t="shared" si="1"/>
        <v>23654004</v>
      </c>
    </row>
    <row r="32" spans="1:8" ht="14.4">
      <c r="A32" t="s">
        <v>26</v>
      </c>
      <c r="B32" s="5">
        <v>30207576</v>
      </c>
      <c r="C32" s="10">
        <v>27362988</v>
      </c>
      <c r="D32" s="7">
        <v>833000</v>
      </c>
      <c r="E32" s="10">
        <f t="shared" si="0"/>
        <v>28195988</v>
      </c>
      <c r="F32" s="5">
        <v>25697354</v>
      </c>
      <c r="G32" s="5">
        <v>3926144</v>
      </c>
      <c r="H32" s="5">
        <f t="shared" si="1"/>
        <v>29623498</v>
      </c>
    </row>
    <row r="33" spans="1:8" ht="14.4">
      <c r="A33" t="s">
        <v>27</v>
      </c>
      <c r="B33" s="5">
        <v>11202561</v>
      </c>
      <c r="C33" s="10">
        <v>10176454</v>
      </c>
      <c r="D33" s="7">
        <v>787000</v>
      </c>
      <c r="E33" s="10">
        <f t="shared" si="0"/>
        <v>10963454</v>
      </c>
      <c r="F33" s="5">
        <v>9876164</v>
      </c>
      <c r="G33" s="5">
        <v>1227530</v>
      </c>
      <c r="H33" s="5">
        <f t="shared" si="1"/>
        <v>11103694</v>
      </c>
    </row>
    <row r="34" spans="1:8" ht="14.4">
      <c r="A34" t="s">
        <v>28</v>
      </c>
      <c r="B34" s="5">
        <v>26055007</v>
      </c>
      <c r="C34" s="10">
        <v>23601368</v>
      </c>
      <c r="D34" s="7">
        <v>720000</v>
      </c>
      <c r="E34" s="10">
        <f t="shared" si="0"/>
        <v>24321368</v>
      </c>
      <c r="F34" s="5">
        <v>22151596</v>
      </c>
      <c r="G34" s="5">
        <v>3384408</v>
      </c>
      <c r="H34" s="5">
        <f t="shared" si="1"/>
        <v>25536004</v>
      </c>
    </row>
    <row r="35" spans="1:8" ht="14.4">
      <c r="A35" t="s">
        <v>29</v>
      </c>
      <c r="B35" s="5">
        <v>136745901</v>
      </c>
      <c r="C35" s="10">
        <v>119394579</v>
      </c>
      <c r="D35" s="7">
        <v>5086000</v>
      </c>
      <c r="E35" s="10">
        <f t="shared" si="0"/>
        <v>124480579</v>
      </c>
      <c r="F35" s="5">
        <v>108094708</v>
      </c>
      <c r="G35" s="5">
        <v>16474939</v>
      </c>
      <c r="H35" s="5">
        <f t="shared" si="1"/>
        <v>124569647</v>
      </c>
    </row>
    <row r="36" spans="1:8" ht="14.4">
      <c r="A36" t="s">
        <v>30</v>
      </c>
      <c r="B36" s="5">
        <v>15715158</v>
      </c>
      <c r="C36" s="10">
        <v>14235238</v>
      </c>
      <c r="D36" s="7">
        <v>434000</v>
      </c>
      <c r="E36" s="10">
        <f t="shared" si="0"/>
        <v>14669238</v>
      </c>
      <c r="F36" s="5">
        <v>14516485</v>
      </c>
      <c r="G36" s="5">
        <v>2217883</v>
      </c>
      <c r="H36" s="5">
        <f t="shared" si="1"/>
        <v>16734368</v>
      </c>
    </row>
    <row r="37" spans="1:8" ht="14.4">
      <c r="A37" t="s">
        <v>31</v>
      </c>
      <c r="B37" s="5">
        <v>375509667</v>
      </c>
      <c r="C37" s="10">
        <v>339011139</v>
      </c>
      <c r="D37" s="7">
        <v>10972000</v>
      </c>
      <c r="E37" s="10">
        <f t="shared" si="0"/>
        <v>349983139</v>
      </c>
      <c r="F37" s="5">
        <v>316193928</v>
      </c>
      <c r="G37" s="5">
        <v>50649402</v>
      </c>
      <c r="H37" s="5">
        <f t="shared" si="1"/>
        <v>366843330</v>
      </c>
    </row>
    <row r="38" spans="1:8" ht="14.4">
      <c r="A38" t="s">
        <v>32</v>
      </c>
      <c r="B38" s="5">
        <v>81534565</v>
      </c>
      <c r="C38" s="10">
        <v>81046985</v>
      </c>
      <c r="D38" s="7">
        <v>5095000</v>
      </c>
      <c r="E38" s="10">
        <f t="shared" si="0"/>
        <v>86141985</v>
      </c>
      <c r="F38" s="5">
        <v>77693680</v>
      </c>
      <c r="G38" s="5">
        <v>10576924</v>
      </c>
      <c r="H38" s="5">
        <f t="shared" si="1"/>
        <v>88270604</v>
      </c>
    </row>
    <row r="39" spans="1:8" ht="14.4">
      <c r="A39" t="s">
        <v>33</v>
      </c>
      <c r="B39" s="5">
        <v>20554636</v>
      </c>
      <c r="C39" s="10">
        <v>18431360</v>
      </c>
      <c r="D39" s="7">
        <v>562000</v>
      </c>
      <c r="E39" s="10">
        <f t="shared" si="0"/>
        <v>18993360</v>
      </c>
      <c r="F39" s="5">
        <v>22289871</v>
      </c>
      <c r="G39" s="5">
        <v>3405534</v>
      </c>
      <c r="H39" s="5">
        <f t="shared" si="1"/>
        <v>25695405</v>
      </c>
    </row>
    <row r="40" spans="1:8" ht="14.4">
      <c r="A40" t="s">
        <v>34</v>
      </c>
      <c r="B40" s="5">
        <v>165463488</v>
      </c>
      <c r="C40" s="10">
        <v>140022549</v>
      </c>
      <c r="D40" s="7">
        <v>4772000</v>
      </c>
      <c r="E40" s="10">
        <f t="shared" si="0"/>
        <v>144794549</v>
      </c>
      <c r="F40" s="5">
        <v>133510659</v>
      </c>
      <c r="G40" s="5">
        <v>20803091</v>
      </c>
      <c r="H40" s="5">
        <f t="shared" si="1"/>
        <v>154313750</v>
      </c>
    </row>
    <row r="41" spans="1:8" ht="14.4">
      <c r="A41" t="s">
        <v>35</v>
      </c>
      <c r="B41" s="5">
        <v>32787515</v>
      </c>
      <c r="C41" s="10">
        <v>30752815</v>
      </c>
      <c r="D41" s="7">
        <v>1908000</v>
      </c>
      <c r="E41" s="10">
        <f t="shared" si="0"/>
        <v>32660815</v>
      </c>
      <c r="F41" s="5">
        <v>32705206</v>
      </c>
      <c r="G41" s="5">
        <v>4441561</v>
      </c>
      <c r="H41" s="5">
        <f t="shared" si="1"/>
        <v>37146767</v>
      </c>
    </row>
    <row r="42" spans="1:8" ht="14.4">
      <c r="A42" t="s">
        <v>36</v>
      </c>
      <c r="B42" s="5">
        <v>36012085</v>
      </c>
      <c r="C42" s="10">
        <v>32645265</v>
      </c>
      <c r="D42" s="7">
        <v>1028000</v>
      </c>
      <c r="E42" s="10">
        <f t="shared" si="0"/>
        <v>33673265</v>
      </c>
      <c r="F42" s="5">
        <v>30981950</v>
      </c>
      <c r="G42" s="5">
        <v>4962827</v>
      </c>
      <c r="H42" s="5">
        <f t="shared" si="1"/>
        <v>35944777</v>
      </c>
    </row>
    <row r="43" spans="1:8" ht="14.4">
      <c r="A43" t="s">
        <v>37</v>
      </c>
      <c r="B43" s="5">
        <v>209548185</v>
      </c>
      <c r="C43" s="10">
        <v>184641750</v>
      </c>
      <c r="D43" s="7">
        <v>6168000</v>
      </c>
      <c r="E43" s="10">
        <f t="shared" si="0"/>
        <v>190809750</v>
      </c>
      <c r="F43" s="5">
        <v>175602865</v>
      </c>
      <c r="G43" s="5">
        <v>27468521</v>
      </c>
      <c r="H43" s="5">
        <f t="shared" si="1"/>
        <v>203071386</v>
      </c>
    </row>
    <row r="44" spans="1:8" ht="14.4">
      <c r="A44" t="s">
        <v>38</v>
      </c>
      <c r="B44" s="5">
        <v>23175439</v>
      </c>
      <c r="C44" s="10">
        <v>22819063</v>
      </c>
      <c r="D44" s="7">
        <v>1089000</v>
      </c>
      <c r="E44" s="10">
        <f t="shared" si="0"/>
        <v>23908063</v>
      </c>
      <c r="F44" s="5">
        <v>20731951</v>
      </c>
      <c r="G44" s="5">
        <v>3080909</v>
      </c>
      <c r="H44" s="5">
        <f t="shared" si="1"/>
        <v>23812860</v>
      </c>
    </row>
    <row r="45" spans="1:8" ht="14.4">
      <c r="A45" t="s">
        <v>39</v>
      </c>
      <c r="B45" s="5">
        <v>36269889</v>
      </c>
      <c r="C45" s="10">
        <v>29652216</v>
      </c>
      <c r="D45" s="7">
        <v>8683000</v>
      </c>
      <c r="E45" s="10">
        <f t="shared" si="0"/>
        <v>38335216</v>
      </c>
      <c r="F45" s="5">
        <v>34532672</v>
      </c>
      <c r="G45" s="5">
        <v>4292146</v>
      </c>
      <c r="H45" s="5">
        <f t="shared" si="1"/>
        <v>38824818</v>
      </c>
    </row>
    <row r="46" spans="1:8" ht="14.4">
      <c r="A46" t="s">
        <v>40</v>
      </c>
      <c r="B46" s="5">
        <v>17507368</v>
      </c>
      <c r="C46" s="10">
        <v>16217433</v>
      </c>
      <c r="D46" s="7">
        <v>495000</v>
      </c>
      <c r="E46" s="10">
        <f t="shared" si="0"/>
        <v>16712433</v>
      </c>
      <c r="F46" s="5">
        <v>18103279</v>
      </c>
      <c r="G46" s="5">
        <v>2765888</v>
      </c>
      <c r="H46" s="5">
        <f t="shared" si="1"/>
        <v>20869167</v>
      </c>
    </row>
    <row r="47" spans="1:8" ht="14.4">
      <c r="A47" t="s">
        <v>41</v>
      </c>
      <c r="B47" s="5">
        <v>55405327</v>
      </c>
      <c r="C47" s="10">
        <v>29882963</v>
      </c>
      <c r="D47" s="7">
        <v>26973000</v>
      </c>
      <c r="E47" s="10">
        <f t="shared" si="0"/>
        <v>56855963</v>
      </c>
      <c r="F47" s="5">
        <v>50908142</v>
      </c>
      <c r="G47" s="5">
        <v>7131453</v>
      </c>
      <c r="H47" s="5">
        <f t="shared" si="1"/>
        <v>58039595</v>
      </c>
    </row>
    <row r="48" spans="1:8" ht="14.4">
      <c r="A48" t="s">
        <v>42</v>
      </c>
      <c r="B48" s="5">
        <v>129832056</v>
      </c>
      <c r="C48" s="10">
        <v>117940000</v>
      </c>
      <c r="D48" s="7">
        <v>9124000</v>
      </c>
      <c r="E48" s="10">
        <f t="shared" si="0"/>
        <v>127064000</v>
      </c>
      <c r="F48" s="5">
        <v>114459773</v>
      </c>
      <c r="G48" s="5">
        <v>14226479</v>
      </c>
      <c r="H48" s="5">
        <f t="shared" si="1"/>
        <v>128686252</v>
      </c>
    </row>
    <row r="49" spans="1:8" ht="14.4">
      <c r="A49" t="s">
        <v>43</v>
      </c>
      <c r="B49" s="5">
        <v>24100402</v>
      </c>
      <c r="C49" s="10">
        <v>21831181</v>
      </c>
      <c r="D49" s="7">
        <v>662000</v>
      </c>
      <c r="E49" s="10">
        <f t="shared" si="0"/>
        <v>22493181</v>
      </c>
      <c r="F49" s="5">
        <v>20840991</v>
      </c>
      <c r="G49" s="5">
        <v>3184169</v>
      </c>
      <c r="H49" s="5">
        <f t="shared" si="1"/>
        <v>24025160</v>
      </c>
    </row>
    <row r="50" spans="1:8" ht="14.4">
      <c r="A50" t="s">
        <v>44</v>
      </c>
      <c r="B50" s="5">
        <v>19529156</v>
      </c>
      <c r="C50" s="10">
        <v>17690066</v>
      </c>
      <c r="D50" s="7">
        <v>540000</v>
      </c>
      <c r="E50" s="10">
        <f t="shared" si="0"/>
        <v>18230066</v>
      </c>
      <c r="F50" s="5">
        <v>16603410</v>
      </c>
      <c r="G50" s="5">
        <v>2536734</v>
      </c>
      <c r="H50" s="5">
        <f t="shared" si="1"/>
        <v>19140144</v>
      </c>
    </row>
    <row r="51" spans="1:8" ht="14.4">
      <c r="A51" t="s">
        <v>45</v>
      </c>
      <c r="B51" s="5">
        <v>80436332</v>
      </c>
      <c r="C51" s="10">
        <v>74771874</v>
      </c>
      <c r="D51" s="7">
        <v>4199000</v>
      </c>
      <c r="E51" s="10">
        <f t="shared" si="0"/>
        <v>78970874</v>
      </c>
      <c r="F51" s="5">
        <v>71814902</v>
      </c>
      <c r="G51" s="5">
        <v>10062428</v>
      </c>
      <c r="H51" s="5">
        <f t="shared" si="1"/>
        <v>81877330</v>
      </c>
    </row>
    <row r="52" spans="1:8" ht="14.4">
      <c r="A52" t="s">
        <v>46</v>
      </c>
      <c r="B52" s="5">
        <v>57967554</v>
      </c>
      <c r="C52" s="10">
        <v>52544027</v>
      </c>
      <c r="D52" s="7">
        <v>1705000</v>
      </c>
      <c r="E52" s="10">
        <f t="shared" si="0"/>
        <v>54249027</v>
      </c>
      <c r="F52" s="5">
        <v>50961035</v>
      </c>
      <c r="G52" s="5">
        <v>8163175</v>
      </c>
      <c r="H52" s="5">
        <f t="shared" si="1"/>
        <v>59124210</v>
      </c>
    </row>
    <row r="53" spans="1:8" ht="14.4">
      <c r="A53" t="s">
        <v>47</v>
      </c>
      <c r="B53" s="5">
        <v>29699517</v>
      </c>
      <c r="C53" s="10">
        <v>25408076</v>
      </c>
      <c r="D53" s="7">
        <v>821000</v>
      </c>
      <c r="E53" s="10">
        <f t="shared" si="0"/>
        <v>26229076</v>
      </c>
      <c r="F53" s="5">
        <v>25250107</v>
      </c>
      <c r="G53" s="5">
        <v>3857811</v>
      </c>
      <c r="H53" s="5">
        <f t="shared" si="1"/>
        <v>29107918</v>
      </c>
    </row>
    <row r="54" spans="1:8" ht="14.4">
      <c r="A54" t="s">
        <v>48</v>
      </c>
      <c r="B54" s="5">
        <v>105171626</v>
      </c>
      <c r="C54" s="10">
        <v>95331518</v>
      </c>
      <c r="D54" s="7">
        <v>3085000</v>
      </c>
      <c r="E54" s="10">
        <f t="shared" si="0"/>
        <v>98416518</v>
      </c>
      <c r="F54" s="5">
        <v>88867857</v>
      </c>
      <c r="G54" s="5">
        <v>14235261</v>
      </c>
      <c r="H54" s="5">
        <f t="shared" si="1"/>
        <v>103103118</v>
      </c>
    </row>
    <row r="55" spans="1:8" ht="15" thickBot="1">
      <c r="A55" t="s">
        <v>49</v>
      </c>
      <c r="B55" s="18">
        <v>9501674</v>
      </c>
      <c r="C55" s="19">
        <v>8603123</v>
      </c>
      <c r="D55" s="20">
        <v>263000</v>
      </c>
      <c r="E55" s="19">
        <f t="shared" si="0"/>
        <v>8866123</v>
      </c>
      <c r="F55" s="18">
        <v>8334276</v>
      </c>
      <c r="G55" s="18">
        <v>1274869</v>
      </c>
      <c r="H55" s="18">
        <f t="shared" si="1"/>
        <v>9609145</v>
      </c>
    </row>
    <row r="56" spans="1:8" s="2" customFormat="1" ht="14.4">
      <c r="A56" s="2" t="s">
        <v>59</v>
      </c>
      <c r="B56" s="14">
        <f>SUM(B5:B55)</f>
        <v>3398638753</v>
      </c>
      <c r="C56" s="15">
        <f>SUM(C5:C55)</f>
        <v>3028365708</v>
      </c>
      <c r="D56" s="15">
        <f>SUM(D5:D55)</f>
        <v>181904000</v>
      </c>
      <c r="E56" s="16">
        <f t="shared" si="0"/>
        <v>3210269708</v>
      </c>
      <c r="F56" s="17">
        <f>SUM(F5:F55)</f>
        <v>2931509638</v>
      </c>
      <c r="G56" s="17">
        <f>SUM(G5:G55)</f>
        <v>438849512</v>
      </c>
      <c r="H56" s="14">
        <f>SUM(H5:H55)</f>
        <v>3370359150</v>
      </c>
    </row>
    <row r="57" spans="1:8" s="2" customFormat="1" ht="14.4">
      <c r="A57" s="3"/>
      <c r="B57" s="6"/>
      <c r="C57" s="8"/>
      <c r="D57" s="7"/>
      <c r="E57" s="8"/>
      <c r="F57" s="5"/>
      <c r="G57" s="5"/>
      <c r="H57" s="6"/>
    </row>
    <row r="58" spans="1:8" ht="14.4">
      <c r="A58" s="1" t="s">
        <v>50</v>
      </c>
      <c r="B58" s="6"/>
      <c r="C58" s="10">
        <v>69820</v>
      </c>
      <c r="D58" s="7"/>
      <c r="E58" s="8"/>
      <c r="F58" s="5">
        <v>65766</v>
      </c>
      <c r="G58" s="5">
        <v>214411</v>
      </c>
      <c r="H58" s="5">
        <f t="shared" ref="H58:H65" si="2">F58+G58</f>
        <v>280177</v>
      </c>
    </row>
    <row r="59" spans="1:8" ht="14.4">
      <c r="A59" s="1" t="s">
        <v>51</v>
      </c>
      <c r="B59" s="6"/>
      <c r="C59" s="10">
        <v>153078</v>
      </c>
      <c r="D59" s="7"/>
      <c r="E59" s="8"/>
      <c r="F59" s="5">
        <v>144189</v>
      </c>
      <c r="G59" s="5">
        <v>470090</v>
      </c>
      <c r="H59" s="5">
        <f t="shared" si="2"/>
        <v>614279</v>
      </c>
    </row>
    <row r="60" spans="1:8" ht="14.4">
      <c r="A60" s="1" t="s">
        <v>52</v>
      </c>
      <c r="B60" s="6"/>
      <c r="C60" s="10">
        <v>53168</v>
      </c>
      <c r="D60" s="7"/>
      <c r="E60" s="8"/>
      <c r="F60" s="5">
        <v>50081</v>
      </c>
      <c r="G60" s="5">
        <v>163276</v>
      </c>
      <c r="H60" s="5">
        <f t="shared" si="2"/>
        <v>213357</v>
      </c>
    </row>
    <row r="61" spans="1:8" ht="14.4">
      <c r="A61" s="1" t="s">
        <v>53</v>
      </c>
      <c r="B61" s="6"/>
      <c r="C61" s="10">
        <v>3799812</v>
      </c>
      <c r="D61" s="7"/>
      <c r="E61" s="8"/>
      <c r="F61" s="5">
        <v>3579154</v>
      </c>
      <c r="G61" s="5">
        <v>11668895</v>
      </c>
      <c r="H61" s="5">
        <f t="shared" si="2"/>
        <v>15248049</v>
      </c>
    </row>
    <row r="62" spans="1:8" ht="15" thickBot="1">
      <c r="A62" s="1" t="s">
        <v>54</v>
      </c>
      <c r="B62" s="22"/>
      <c r="C62" s="19">
        <v>144752</v>
      </c>
      <c r="D62" s="20"/>
      <c r="E62" s="23"/>
      <c r="F62" s="18">
        <v>136346</v>
      </c>
      <c r="G62" s="18">
        <v>444522</v>
      </c>
      <c r="H62" s="18">
        <f t="shared" si="2"/>
        <v>580868</v>
      </c>
    </row>
    <row r="63" spans="1:8" s="2" customFormat="1" ht="14.4">
      <c r="A63" s="3" t="s">
        <v>58</v>
      </c>
      <c r="B63" s="14" t="e">
        <f>SUM(#REF!)</f>
        <v>#REF!</v>
      </c>
      <c r="C63" s="15">
        <f>SUM(C58:C62)</f>
        <v>4220630</v>
      </c>
      <c r="D63" s="13">
        <v>3984000</v>
      </c>
      <c r="E63" s="16">
        <f t="shared" ref="E63:E65" si="3">C63+D63</f>
        <v>8204630</v>
      </c>
      <c r="F63" s="21">
        <f>SUM(F58:F62)</f>
        <v>3975536</v>
      </c>
      <c r="G63" s="21">
        <f>SUM(G58:G62)</f>
        <v>12961194</v>
      </c>
      <c r="H63" s="14">
        <f t="shared" si="2"/>
        <v>16936730</v>
      </c>
    </row>
    <row r="64" spans="1:8" s="2" customFormat="1" ht="15" thickBot="1">
      <c r="A64" s="3"/>
      <c r="B64" s="18"/>
      <c r="C64" s="23"/>
      <c r="D64" s="20"/>
      <c r="E64" s="23"/>
      <c r="F64" s="18"/>
      <c r="G64" s="18"/>
      <c r="H64" s="22"/>
    </row>
    <row r="65" spans="1:8" ht="14.4">
      <c r="A65" s="3" t="s">
        <v>57</v>
      </c>
      <c r="B65" s="14" t="e">
        <f>SUM(#REF!)</f>
        <v>#REF!</v>
      </c>
      <c r="C65" s="15">
        <v>34976627</v>
      </c>
      <c r="D65" s="13">
        <v>1483000</v>
      </c>
      <c r="E65" s="16">
        <f t="shared" si="3"/>
        <v>36459627</v>
      </c>
      <c r="F65" s="21">
        <v>33732236</v>
      </c>
      <c r="G65" s="21">
        <v>4984609</v>
      </c>
      <c r="H65" s="14">
        <f t="shared" si="2"/>
        <v>38716845</v>
      </c>
    </row>
    <row r="66" spans="1:8">
      <c r="A66" s="3"/>
    </row>
  </sheetData>
  <mergeCells count="3">
    <mergeCell ref="F3:H3"/>
    <mergeCell ref="A1:H1"/>
    <mergeCell ref="C3:E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Center for Appropriate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sherryv</dc:creator>
  <cp:lastModifiedBy> sherry vogel</cp:lastModifiedBy>
  <dcterms:created xsi:type="dcterms:W3CDTF">2008-09-19T20:37:19Z</dcterms:created>
  <dcterms:modified xsi:type="dcterms:W3CDTF">2014-03-31T19:16:47Z</dcterms:modified>
</cp:coreProperties>
</file>